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firstSheet="3" activeTab="3"/>
  </bookViews>
  <sheets>
    <sheet name="Income Statement" sheetId="1" r:id="rId1"/>
    <sheet name="Balance Sheet" sheetId="2" r:id="rId2"/>
    <sheet name="Cashflow statements" sheetId="3" r:id="rId3"/>
    <sheet name="Statement of change in equity" sheetId="4" r:id="rId4"/>
  </sheets>
  <definedNames/>
  <calcPr fullCalcOnLoad="1"/>
</workbook>
</file>

<file path=xl/sharedStrings.xml><?xml version="1.0" encoding="utf-8"?>
<sst xmlns="http://schemas.openxmlformats.org/spreadsheetml/2006/main" count="174" uniqueCount="130">
  <si>
    <t>AMWAY (MALAYSIA) HOLDINGS BERHAD</t>
  </si>
  <si>
    <t>(Company no. : 340354 U)</t>
  </si>
  <si>
    <t>UNAUDITED CONDENSED CONSOLIDATED BALANCE SHEETS</t>
  </si>
  <si>
    <t>AS AT 30 NOVEMBER 2002</t>
  </si>
  <si>
    <t>Property, plant and equipment</t>
  </si>
  <si>
    <t>Goodwill arising on consolidation</t>
  </si>
  <si>
    <t>Current assets</t>
  </si>
  <si>
    <t>Inventories</t>
  </si>
  <si>
    <t>Trade and other receivables</t>
  </si>
  <si>
    <t>Amount due from holding company</t>
  </si>
  <si>
    <t>Amount due from related companies</t>
  </si>
  <si>
    <t>Investments</t>
  </si>
  <si>
    <t>Cash and cash equivalents</t>
  </si>
  <si>
    <t>As at end of</t>
  </si>
  <si>
    <t>current quarter</t>
  </si>
  <si>
    <t>30 November 2002</t>
  </si>
  <si>
    <t>preceding financial</t>
  </si>
  <si>
    <t>year end</t>
  </si>
  <si>
    <t>31 August 2002</t>
  </si>
  <si>
    <t>(Unaudited)</t>
  </si>
  <si>
    <t>(Audited)</t>
  </si>
  <si>
    <t>Current liabilities</t>
  </si>
  <si>
    <t>Trade and other payables</t>
  </si>
  <si>
    <t>Amount due to related companies</t>
  </si>
  <si>
    <t>Taxation</t>
  </si>
  <si>
    <t>Net current assets</t>
  </si>
  <si>
    <t>Financed by:</t>
  </si>
  <si>
    <t>Capital and reserves</t>
  </si>
  <si>
    <t>Share capital</t>
  </si>
  <si>
    <t>Reserves</t>
  </si>
  <si>
    <t>Shareholders' funds</t>
  </si>
  <si>
    <t>RM'000</t>
  </si>
  <si>
    <t xml:space="preserve">(The Condensed Consolidated Balance Sheets should be read in conjunction with </t>
  </si>
  <si>
    <t>the Annual Financial Report for the year ended 31 August 2002)</t>
  </si>
  <si>
    <t>UNAUDITED CONDENSED CONSOLIDATED INCOME STATEMENTS</t>
  </si>
  <si>
    <t>For the quarter ended 30 November 2002</t>
  </si>
  <si>
    <t>Revenue - Sales of goods</t>
  </si>
  <si>
    <t>Cost of goods sold</t>
  </si>
  <si>
    <t xml:space="preserve">(The Condensed Consolidated Income Statements should be read in conjunction with </t>
  </si>
  <si>
    <t>Gross profit</t>
  </si>
  <si>
    <t>Distribution costs</t>
  </si>
  <si>
    <t>Selling and administration expenses</t>
  </si>
  <si>
    <t>Other operating income</t>
  </si>
  <si>
    <t>Other operating expenses</t>
  </si>
  <si>
    <t>Operating profit</t>
  </si>
  <si>
    <t>Interest income</t>
  </si>
  <si>
    <t>Profit before taxation</t>
  </si>
  <si>
    <t>Tax expense</t>
  </si>
  <si>
    <t>Net profit for the year</t>
  </si>
  <si>
    <t>Earnings per ordinary share (sen)</t>
  </si>
  <si>
    <t>Individual Quarter</t>
  </si>
  <si>
    <t>Current</t>
  </si>
  <si>
    <t>year</t>
  </si>
  <si>
    <t>quarter</t>
  </si>
  <si>
    <t>Preceding</t>
  </si>
  <si>
    <t>corresponding</t>
  </si>
  <si>
    <t>Cumulative Quarter</t>
  </si>
  <si>
    <t>to date</t>
  </si>
  <si>
    <t>period</t>
  </si>
  <si>
    <t>2002</t>
  </si>
  <si>
    <t>2001</t>
  </si>
  <si>
    <t>30 November</t>
  </si>
  <si>
    <t>UNAUDITED CONDENSED CONSOLIDATED STATEMENTS OF CHANGES IN EQUITY</t>
  </si>
  <si>
    <t xml:space="preserve">(The Condensed Consolidated Statements of Changes in Equity should be read in conjunction with </t>
  </si>
  <si>
    <t>Share</t>
  </si>
  <si>
    <t>Capital</t>
  </si>
  <si>
    <t>Premium</t>
  </si>
  <si>
    <t>Redemption</t>
  </si>
  <si>
    <t>Reserve</t>
  </si>
  <si>
    <t>Exchange</t>
  </si>
  <si>
    <t>Difference</t>
  </si>
  <si>
    <t>Account</t>
  </si>
  <si>
    <t>Unappropriated</t>
  </si>
  <si>
    <t>Profits</t>
  </si>
  <si>
    <t>Total</t>
  </si>
  <si>
    <t>&lt; - - - - - Non-distributable - - - - -&gt;</t>
  </si>
  <si>
    <t>At 1 September 2002</t>
  </si>
  <si>
    <t>Exchange differences on</t>
  </si>
  <si>
    <t xml:space="preserve">translation of the </t>
  </si>
  <si>
    <t>financial statements of</t>
  </si>
  <si>
    <t>the overseas subsidiary</t>
  </si>
  <si>
    <t>Net profit for the quarter</t>
  </si>
  <si>
    <t>Dividends</t>
  </si>
  <si>
    <t>At 30 November 2002</t>
  </si>
  <si>
    <t xml:space="preserve">Net losses not recognised </t>
  </si>
  <si>
    <t xml:space="preserve">  in the income statements</t>
  </si>
  <si>
    <t>UNAUDITED CONDENSED CONSOLIDATED CASH FLOW STATEMENTS</t>
  </si>
  <si>
    <t xml:space="preserve">(The Condensed Consolidated Cash Flows Statements should be read in conjunction with </t>
  </si>
  <si>
    <t>Cash flows from operating activities</t>
  </si>
  <si>
    <t>Adjustments for:</t>
  </si>
  <si>
    <t>Amortisation of premium on investment</t>
  </si>
  <si>
    <t>Amortisation of goodwill</t>
  </si>
  <si>
    <t>Depreciation</t>
  </si>
  <si>
    <t>Gain on sale of investments</t>
  </si>
  <si>
    <t>Loss on sale of property, plant and equipment</t>
  </si>
  <si>
    <t>Effects of exchange rate changes on profit</t>
  </si>
  <si>
    <t>of the overseas subsidiary</t>
  </si>
  <si>
    <t>Unrealised loss/(gain) on foreign exchange</t>
  </si>
  <si>
    <t>Operating profit before working capital changes</t>
  </si>
  <si>
    <t>(Increase)/Decrease in working capital:</t>
  </si>
  <si>
    <t>Related companies</t>
  </si>
  <si>
    <t>Cash generated from operations</t>
  </si>
  <si>
    <t>Income tax paid</t>
  </si>
  <si>
    <t>Income tax refunded</t>
  </si>
  <si>
    <t>Net cash generated from operating activities</t>
  </si>
  <si>
    <t>Cash flows from investing activities</t>
  </si>
  <si>
    <t>Proceeds from disposal of property, plant and equipment</t>
  </si>
  <si>
    <t>Purchase of property, plant and equipment</t>
  </si>
  <si>
    <t>Proceeds from sale/redemption of investment</t>
  </si>
  <si>
    <t>Interest received</t>
  </si>
  <si>
    <t>Net cash generated from investing activities</t>
  </si>
  <si>
    <t>Cash flows from financing activities</t>
  </si>
  <si>
    <t>Dividend paid to shareholders of the Company</t>
  </si>
  <si>
    <t>Net cash used from financing activities</t>
  </si>
  <si>
    <t>Payments made on behalf by /(of) related companies</t>
  </si>
  <si>
    <t>Net increase in cash and cash equivalents</t>
  </si>
  <si>
    <t>Cash and cash equivalents at beginning of year</t>
  </si>
  <si>
    <t>Balance brought forward</t>
  </si>
  <si>
    <t>Reversal of previous year's unrealised gain on</t>
  </si>
  <si>
    <t>foreign exchange</t>
  </si>
  <si>
    <t xml:space="preserve">Foreign exchange differences on opening </t>
  </si>
  <si>
    <t>cash and cash equivalent</t>
  </si>
  <si>
    <t>Cash and cash equivalents at end of year</t>
  </si>
  <si>
    <t>Cash and cash equivalents comprise:</t>
  </si>
  <si>
    <t>Fixed deposits</t>
  </si>
  <si>
    <t>Cash and bank balances</t>
  </si>
  <si>
    <t>Holding company</t>
  </si>
  <si>
    <t>Property, plant and equipment written off</t>
  </si>
  <si>
    <t>For the three months ended</t>
  </si>
  <si>
    <t>Unrealised loss on foreign exchange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</si>
</sst>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center"/>
    </xf>
    <xf numFmtId="165" fontId="1" fillId="0" borderId="0" xfId="15" applyNumberFormat="1" applyFont="1" applyAlignment="1" quotePrefix="1">
      <alignment horizontal="center"/>
    </xf>
    <xf numFmtId="165" fontId="1" fillId="0" borderId="0" xfId="15" applyNumberFormat="1" applyFont="1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0" fontId="2" fillId="0" borderId="0" xfId="0" applyFont="1" applyAlignment="1">
      <alignment/>
    </xf>
    <xf numFmtId="165" fontId="3" fillId="0" borderId="0" xfId="15" applyNumberFormat="1" applyFont="1" applyAlignment="1" quotePrefix="1">
      <alignment horizontal="center"/>
    </xf>
    <xf numFmtId="165" fontId="3" fillId="0" borderId="0" xfId="15" applyNumberFormat="1" applyFont="1" applyAlignment="1">
      <alignment horizontal="center"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4" xfId="15" applyNumberFormat="1" applyBorder="1" applyAlignment="1">
      <alignment/>
    </xf>
    <xf numFmtId="0" fontId="0" fillId="0" borderId="0" xfId="0" applyFont="1" applyAlignment="1">
      <alignment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Font="1" applyAlignment="1">
      <alignment horizontal="center"/>
    </xf>
    <xf numFmtId="165" fontId="4" fillId="0" borderId="0" xfId="15" applyNumberFormat="1" applyFont="1" applyAlignment="1" quotePrefix="1">
      <alignment horizontal="center"/>
    </xf>
    <xf numFmtId="165" fontId="0" fillId="0" borderId="5" xfId="15" applyNumberFormat="1" applyBorder="1" applyAlignment="1">
      <alignment/>
    </xf>
    <xf numFmtId="43" fontId="0" fillId="0" borderId="6" xfId="15" applyNumberFormat="1" applyBorder="1" applyAlignment="1">
      <alignment/>
    </xf>
    <xf numFmtId="43" fontId="0" fillId="0" borderId="0" xfId="15" applyNumberFormat="1" applyAlignment="1">
      <alignment/>
    </xf>
    <xf numFmtId="43" fontId="0" fillId="0" borderId="0" xfId="0" applyNumberFormat="1" applyAlignment="1">
      <alignment/>
    </xf>
    <xf numFmtId="165" fontId="0" fillId="0" borderId="0" xfId="15" applyNumberFormat="1" applyFont="1" applyAlignment="1" quotePrefix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5" fontId="0" fillId="0" borderId="0" xfId="15" applyNumberFormat="1" applyFont="1" applyAlignment="1">
      <alignment horizontal="right"/>
    </xf>
    <xf numFmtId="0" fontId="0" fillId="0" borderId="0" xfId="0" applyAlignment="1">
      <alignment horizontal="right"/>
    </xf>
    <xf numFmtId="165" fontId="1" fillId="0" borderId="0" xfId="15" applyNumberFormat="1" applyFont="1" applyAlignment="1">
      <alignment horizontal="right"/>
    </xf>
    <xf numFmtId="165" fontId="0" fillId="0" borderId="0" xfId="15" applyNumberFormat="1" applyFont="1" applyAlignment="1" quotePrefix="1">
      <alignment horizontal="right"/>
    </xf>
    <xf numFmtId="0" fontId="0" fillId="0" borderId="0" xfId="0" applyFont="1" applyAlignment="1">
      <alignment horizontal="right"/>
    </xf>
    <xf numFmtId="165" fontId="0" fillId="0" borderId="7" xfId="15" applyNumberFormat="1" applyFont="1" applyBorder="1" applyAlignment="1">
      <alignment horizontal="right"/>
    </xf>
    <xf numFmtId="165" fontId="0" fillId="0" borderId="5" xfId="15" applyNumberFormat="1" applyFont="1" applyBorder="1" applyAlignment="1">
      <alignment horizontal="right"/>
    </xf>
    <xf numFmtId="165" fontId="0" fillId="0" borderId="5" xfId="15" applyNumberFormat="1" applyFont="1" applyBorder="1" applyAlignment="1" quotePrefix="1">
      <alignment horizontal="right"/>
    </xf>
    <xf numFmtId="165" fontId="0" fillId="0" borderId="8" xfId="15" applyNumberFormat="1" applyFont="1" applyBorder="1" applyAlignment="1">
      <alignment horizontal="right"/>
    </xf>
    <xf numFmtId="165" fontId="0" fillId="0" borderId="9" xfId="15" applyNumberFormat="1" applyFont="1" applyBorder="1" applyAlignment="1">
      <alignment horizontal="right"/>
    </xf>
    <xf numFmtId="165" fontId="0" fillId="0" borderId="0" xfId="15" applyNumberFormat="1" applyFont="1" applyBorder="1" applyAlignment="1">
      <alignment horizontal="right"/>
    </xf>
    <xf numFmtId="165" fontId="0" fillId="0" borderId="0" xfId="15" applyNumberFormat="1" applyFont="1" applyBorder="1" applyAlignment="1" quotePrefix="1">
      <alignment horizontal="right"/>
    </xf>
    <xf numFmtId="165" fontId="0" fillId="0" borderId="10" xfId="15" applyNumberFormat="1" applyFont="1" applyBorder="1" applyAlignment="1">
      <alignment horizontal="right"/>
    </xf>
    <xf numFmtId="165" fontId="0" fillId="0" borderId="11" xfId="15" applyNumberFormat="1" applyFont="1" applyBorder="1" applyAlignment="1">
      <alignment horizontal="right"/>
    </xf>
    <xf numFmtId="165" fontId="0" fillId="0" borderId="12" xfId="15" applyNumberFormat="1" applyFont="1" applyBorder="1" applyAlignment="1">
      <alignment horizontal="right"/>
    </xf>
    <xf numFmtId="165" fontId="0" fillId="0" borderId="12" xfId="15" applyNumberFormat="1" applyFont="1" applyBorder="1" applyAlignment="1" quotePrefix="1">
      <alignment horizontal="right"/>
    </xf>
    <xf numFmtId="165" fontId="0" fillId="0" borderId="13" xfId="15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165" fontId="0" fillId="0" borderId="4" xfId="0" applyNumberFormat="1" applyFont="1" applyBorder="1" applyAlignment="1">
      <alignment horizontal="right"/>
    </xf>
    <xf numFmtId="165" fontId="0" fillId="0" borderId="0" xfId="0" applyNumberFormat="1" applyFont="1" applyAlignment="1">
      <alignment horizontal="right"/>
    </xf>
    <xf numFmtId="165" fontId="0" fillId="0" borderId="0" xfId="15" applyNumberFormat="1" applyFont="1" applyAlignment="1">
      <alignment horizontal="right"/>
    </xf>
    <xf numFmtId="165" fontId="1" fillId="0" borderId="0" xfId="15" applyNumberFormat="1" applyFont="1" applyAlignment="1" quotePrefix="1">
      <alignment horizontal="right"/>
    </xf>
    <xf numFmtId="165" fontId="1" fillId="0" borderId="5" xfId="15" applyNumberFormat="1" applyFont="1" applyBorder="1" applyAlignment="1">
      <alignment/>
    </xf>
    <xf numFmtId="165" fontId="0" fillId="0" borderId="14" xfId="15" applyNumberFormat="1" applyBorder="1" applyAlignment="1">
      <alignment/>
    </xf>
    <xf numFmtId="165" fontId="0" fillId="0" borderId="15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6">
      <selection activeCell="D7" sqref="D7"/>
    </sheetView>
  </sheetViews>
  <sheetFormatPr defaultColWidth="9.140625" defaultRowHeight="12.75"/>
  <cols>
    <col min="1" max="2" width="3.7109375" style="0" customWidth="1"/>
    <col min="6" max="6" width="3.7109375" style="0" customWidth="1"/>
    <col min="7" max="7" width="9.140625" style="15" customWidth="1"/>
    <col min="8" max="8" width="3.7109375" style="15" customWidth="1"/>
    <col min="9" max="10" width="9.140625" style="15" customWidth="1"/>
    <col min="12" max="12" width="3.7109375" style="0" customWidth="1"/>
    <col min="14" max="14" width="3.7109375" style="0" customWidth="1"/>
  </cols>
  <sheetData>
    <row r="1" ht="12.75">
      <c r="A1" s="1" t="s">
        <v>0</v>
      </c>
    </row>
    <row r="2" ht="12.75">
      <c r="A2" t="s">
        <v>1</v>
      </c>
    </row>
    <row r="4" ht="12.75">
      <c r="A4" s="1" t="s">
        <v>34</v>
      </c>
    </row>
    <row r="5" ht="12.75">
      <c r="A5" t="s">
        <v>35</v>
      </c>
    </row>
    <row r="7" spans="7:13" ht="12.75">
      <c r="G7" s="16"/>
      <c r="H7" s="21" t="s">
        <v>50</v>
      </c>
      <c r="K7" s="16"/>
      <c r="L7" s="21" t="s">
        <v>56</v>
      </c>
      <c r="M7" s="15"/>
    </row>
    <row r="8" spans="7:13" ht="12.75">
      <c r="G8" s="21" t="s">
        <v>51</v>
      </c>
      <c r="H8" s="16"/>
      <c r="I8" s="21" t="s">
        <v>54</v>
      </c>
      <c r="K8" s="21" t="s">
        <v>51</v>
      </c>
      <c r="L8" s="16"/>
      <c r="M8" s="21" t="s">
        <v>54</v>
      </c>
    </row>
    <row r="9" spans="7:13" ht="12.75">
      <c r="G9" s="21" t="s">
        <v>52</v>
      </c>
      <c r="H9" s="16"/>
      <c r="I9" s="21" t="s">
        <v>52</v>
      </c>
      <c r="K9" s="21" t="s">
        <v>52</v>
      </c>
      <c r="L9" s="16"/>
      <c r="M9" s="21" t="s">
        <v>52</v>
      </c>
    </row>
    <row r="10" spans="7:13" ht="12.75">
      <c r="G10" s="22" t="s">
        <v>53</v>
      </c>
      <c r="H10" s="6"/>
      <c r="I10" s="21" t="s">
        <v>55</v>
      </c>
      <c r="K10" s="22" t="s">
        <v>57</v>
      </c>
      <c r="L10" s="6"/>
      <c r="M10" s="21" t="s">
        <v>55</v>
      </c>
    </row>
    <row r="11" spans="8:13" s="3" customFormat="1" ht="12.75">
      <c r="H11" s="13"/>
      <c r="I11" s="22" t="s">
        <v>53</v>
      </c>
      <c r="J11" s="14"/>
      <c r="L11" s="13"/>
      <c r="M11" s="22" t="s">
        <v>58</v>
      </c>
    </row>
    <row r="12" spans="7:13" s="3" customFormat="1" ht="12.75">
      <c r="G12" s="23" t="s">
        <v>61</v>
      </c>
      <c r="H12" s="23"/>
      <c r="I12" s="23" t="s">
        <v>61</v>
      </c>
      <c r="J12" s="14"/>
      <c r="K12" s="23" t="s">
        <v>61</v>
      </c>
      <c r="L12" s="23"/>
      <c r="M12" s="23" t="s">
        <v>61</v>
      </c>
    </row>
    <row r="13" spans="7:13" s="3" customFormat="1" ht="12.75">
      <c r="G13" s="13" t="s">
        <v>59</v>
      </c>
      <c r="H13" s="13"/>
      <c r="I13" s="13" t="s">
        <v>60</v>
      </c>
      <c r="J13" s="14"/>
      <c r="K13" s="13" t="s">
        <v>59</v>
      </c>
      <c r="L13" s="13"/>
      <c r="M13" s="13" t="s">
        <v>60</v>
      </c>
    </row>
    <row r="14" spans="7:13" s="3" customFormat="1" ht="12.75">
      <c r="G14" s="7" t="s">
        <v>31</v>
      </c>
      <c r="H14" s="7"/>
      <c r="I14" s="7" t="s">
        <v>31</v>
      </c>
      <c r="J14" s="7"/>
      <c r="K14" s="7" t="s">
        <v>31</v>
      </c>
      <c r="L14" s="7"/>
      <c r="M14" s="7" t="s">
        <v>31</v>
      </c>
    </row>
    <row r="16" spans="2:13" ht="12.75">
      <c r="B16" s="1" t="s">
        <v>36</v>
      </c>
      <c r="G16" s="15">
        <v>110532</v>
      </c>
      <c r="I16" s="15">
        <v>101790</v>
      </c>
      <c r="K16" s="15">
        <v>110532</v>
      </c>
      <c r="M16" s="15">
        <v>101790</v>
      </c>
    </row>
    <row r="17" spans="2:13" ht="12.75">
      <c r="B17" s="20" t="s">
        <v>37</v>
      </c>
      <c r="G17" s="15">
        <v>-77371</v>
      </c>
      <c r="I17" s="15">
        <v>-74189</v>
      </c>
      <c r="K17" s="15">
        <v>-77371</v>
      </c>
      <c r="M17" s="15">
        <v>-74189</v>
      </c>
    </row>
    <row r="18" spans="2:13" ht="12.75">
      <c r="B18" s="1" t="s">
        <v>39</v>
      </c>
      <c r="G18" s="24">
        <f>SUM(G16:G17)</f>
        <v>33161</v>
      </c>
      <c r="I18" s="24">
        <f>SUM(I16:I17)</f>
        <v>27601</v>
      </c>
      <c r="K18" s="24">
        <f>SUM(K16:K17)</f>
        <v>33161</v>
      </c>
      <c r="M18" s="24">
        <f>SUM(M16:M17)</f>
        <v>27601</v>
      </c>
    </row>
    <row r="19" spans="2:13" ht="12.75">
      <c r="B19" s="20"/>
      <c r="K19" s="15"/>
      <c r="M19" s="15"/>
    </row>
    <row r="20" spans="2:13" ht="12.75">
      <c r="B20" s="20" t="s">
        <v>40</v>
      </c>
      <c r="G20" s="15">
        <v>-3446</v>
      </c>
      <c r="I20" s="15">
        <v>-3259</v>
      </c>
      <c r="K20" s="15">
        <v>-3446</v>
      </c>
      <c r="M20" s="15">
        <v>-3259</v>
      </c>
    </row>
    <row r="21" spans="2:13" ht="12.75">
      <c r="B21" s="20" t="s">
        <v>41</v>
      </c>
      <c r="G21" s="15">
        <v>-9066</v>
      </c>
      <c r="I21" s="15">
        <v>-5593</v>
      </c>
      <c r="K21" s="15">
        <v>-9066</v>
      </c>
      <c r="M21" s="15">
        <v>-5593</v>
      </c>
    </row>
    <row r="22" spans="2:13" ht="12.75">
      <c r="B22" s="20" t="s">
        <v>42</v>
      </c>
      <c r="G22" s="15">
        <v>179</v>
      </c>
      <c r="I22" s="15">
        <v>159</v>
      </c>
      <c r="K22" s="15">
        <v>179</v>
      </c>
      <c r="M22" s="15">
        <v>159</v>
      </c>
    </row>
    <row r="23" spans="2:13" ht="12.75">
      <c r="B23" s="20" t="s">
        <v>43</v>
      </c>
      <c r="G23" s="15">
        <v>-22</v>
      </c>
      <c r="I23" s="15">
        <v>-10</v>
      </c>
      <c r="K23" s="15">
        <v>-22</v>
      </c>
      <c r="M23" s="15">
        <v>-10</v>
      </c>
    </row>
    <row r="24" spans="2:13" ht="12.75">
      <c r="B24" s="1"/>
      <c r="K24" s="15"/>
      <c r="M24" s="15"/>
    </row>
    <row r="25" spans="2:13" ht="12.75">
      <c r="B25" s="1" t="s">
        <v>44</v>
      </c>
      <c r="G25" s="24">
        <f>SUM(G18:G24)</f>
        <v>20806</v>
      </c>
      <c r="I25" s="24">
        <f>SUM(I18:I24)</f>
        <v>18898</v>
      </c>
      <c r="K25" s="24">
        <f>SUM(K18:K24)</f>
        <v>20806</v>
      </c>
      <c r="M25" s="24">
        <f>SUM(M18:M24)</f>
        <v>18898</v>
      </c>
    </row>
    <row r="26" spans="2:13" ht="12.75">
      <c r="B26" s="20" t="s">
        <v>45</v>
      </c>
      <c r="G26" s="15">
        <v>1471</v>
      </c>
      <c r="I26" s="15">
        <v>1852</v>
      </c>
      <c r="K26" s="15">
        <v>1471</v>
      </c>
      <c r="M26" s="15">
        <v>1852</v>
      </c>
    </row>
    <row r="27" spans="2:13" ht="12.75">
      <c r="B27" s="1"/>
      <c r="K27" s="15"/>
      <c r="M27" s="15"/>
    </row>
    <row r="28" spans="2:13" ht="12.75">
      <c r="B28" s="1" t="s">
        <v>46</v>
      </c>
      <c r="G28" s="24">
        <f>SUM(G25:G27)</f>
        <v>22277</v>
      </c>
      <c r="I28" s="24">
        <f>SUM(I25:I27)</f>
        <v>20750</v>
      </c>
      <c r="K28" s="24">
        <f>SUM(K25:K27)</f>
        <v>22277</v>
      </c>
      <c r="M28" s="24">
        <f>SUM(M25:M27)</f>
        <v>20750</v>
      </c>
    </row>
    <row r="29" spans="2:13" ht="12.75">
      <c r="B29" s="20" t="s">
        <v>47</v>
      </c>
      <c r="G29" s="15">
        <v>-6382</v>
      </c>
      <c r="I29" s="15">
        <v>-5917</v>
      </c>
      <c r="K29" s="15">
        <v>-6382</v>
      </c>
      <c r="M29" s="15">
        <v>-5917</v>
      </c>
    </row>
    <row r="30" spans="2:13" ht="12.75">
      <c r="B30" s="1"/>
      <c r="K30" s="15"/>
      <c r="M30" s="15"/>
    </row>
    <row r="31" spans="2:13" ht="13.5" thickBot="1">
      <c r="B31" s="1" t="s">
        <v>48</v>
      </c>
      <c r="G31" s="19">
        <f>SUM(G28:G30)</f>
        <v>15895</v>
      </c>
      <c r="I31" s="19">
        <f>SUM(I28:I30)</f>
        <v>14833</v>
      </c>
      <c r="K31" s="19">
        <f>SUM(K28:K30)</f>
        <v>15895</v>
      </c>
      <c r="M31" s="19">
        <f>SUM(M28:M30)</f>
        <v>14833</v>
      </c>
    </row>
    <row r="32" spans="2:13" ht="13.5" thickTop="1">
      <c r="B32" s="1"/>
      <c r="K32" s="15"/>
      <c r="M32" s="15"/>
    </row>
    <row r="33" spans="2:13" ht="13.5" thickBot="1">
      <c r="B33" s="20" t="s">
        <v>49</v>
      </c>
      <c r="G33" s="25">
        <f>G31/164385.645*100</f>
        <v>9.66933578658891</v>
      </c>
      <c r="H33" s="26"/>
      <c r="I33" s="25">
        <f>I31/164385.645*100</f>
        <v>9.023293974361327</v>
      </c>
      <c r="J33" s="26"/>
      <c r="K33" s="25">
        <f>K31/164385.645*100</f>
        <v>9.66933578658891</v>
      </c>
      <c r="L33" s="27"/>
      <c r="M33" s="25">
        <f>M31/164385.645*100</f>
        <v>9.023293974361327</v>
      </c>
    </row>
    <row r="34" ht="13.5" thickTop="1">
      <c r="B34" s="1"/>
    </row>
    <row r="35" ht="12.75">
      <c r="B35" s="1"/>
    </row>
    <row r="36" ht="12.75">
      <c r="B36" s="1"/>
    </row>
    <row r="37" ht="12.75">
      <c r="B37" s="1"/>
    </row>
    <row r="39" ht="12.75">
      <c r="B39" s="1" t="s">
        <v>38</v>
      </c>
    </row>
    <row r="40" ht="12.75">
      <c r="B40" s="1" t="s">
        <v>33</v>
      </c>
    </row>
  </sheetData>
  <printOptions/>
  <pageMargins left="0.5" right="0.2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E11" sqref="E11"/>
    </sheetView>
  </sheetViews>
  <sheetFormatPr defaultColWidth="9.140625" defaultRowHeight="12.75"/>
  <cols>
    <col min="1" max="2" width="3.7109375" style="0" customWidth="1"/>
    <col min="7" max="10" width="9.140625" style="4" customWidth="1"/>
  </cols>
  <sheetData>
    <row r="1" ht="12.75">
      <c r="A1" s="1" t="s">
        <v>0</v>
      </c>
    </row>
    <row r="2" ht="12.75">
      <c r="A2" t="s">
        <v>1</v>
      </c>
    </row>
    <row r="4" ht="12.75">
      <c r="A4" s="1" t="s">
        <v>2</v>
      </c>
    </row>
    <row r="5" ht="12.75">
      <c r="A5" t="s">
        <v>3</v>
      </c>
    </row>
    <row r="7" spans="7:10" ht="12.75">
      <c r="G7" s="5" t="s">
        <v>13</v>
      </c>
      <c r="J7" s="5" t="s">
        <v>13</v>
      </c>
    </row>
    <row r="8" spans="7:10" ht="12.75">
      <c r="G8" s="5" t="s">
        <v>14</v>
      </c>
      <c r="J8" s="5" t="s">
        <v>16</v>
      </c>
    </row>
    <row r="9" spans="7:10" ht="12.75">
      <c r="G9" s="5"/>
      <c r="J9" s="5" t="s">
        <v>17</v>
      </c>
    </row>
    <row r="10" spans="7:10" ht="12.75">
      <c r="G10" s="6" t="s">
        <v>15</v>
      </c>
      <c r="J10" s="6" t="s">
        <v>18</v>
      </c>
    </row>
    <row r="11" spans="7:10" s="3" customFormat="1" ht="12.75">
      <c r="G11" s="13" t="s">
        <v>19</v>
      </c>
      <c r="H11" s="14"/>
      <c r="I11" s="14"/>
      <c r="J11" s="13" t="s">
        <v>20</v>
      </c>
    </row>
    <row r="12" spans="7:10" s="3" customFormat="1" ht="12.75">
      <c r="G12" s="7" t="s">
        <v>31</v>
      </c>
      <c r="H12" s="7"/>
      <c r="I12" s="7"/>
      <c r="J12" s="7" t="s">
        <v>31</v>
      </c>
    </row>
    <row r="14" spans="2:10" ht="12.75">
      <c r="B14" s="1" t="s">
        <v>4</v>
      </c>
      <c r="G14" s="4">
        <v>33443</v>
      </c>
      <c r="J14" s="4">
        <v>33969</v>
      </c>
    </row>
    <row r="15" spans="2:10" ht="12.75">
      <c r="B15" s="1" t="s">
        <v>5</v>
      </c>
      <c r="G15" s="4">
        <v>5621</v>
      </c>
      <c r="J15" s="4">
        <v>5697</v>
      </c>
    </row>
    <row r="16" ht="12.75">
      <c r="B16" s="1" t="s">
        <v>6</v>
      </c>
    </row>
    <row r="17" spans="2:10" ht="12.75">
      <c r="B17" s="1"/>
      <c r="C17" t="s">
        <v>7</v>
      </c>
      <c r="G17" s="8">
        <v>31074</v>
      </c>
      <c r="J17" s="8">
        <v>38199</v>
      </c>
    </row>
    <row r="18" spans="2:10" ht="12.75">
      <c r="B18" s="1"/>
      <c r="C18" t="s">
        <v>8</v>
      </c>
      <c r="G18" s="9">
        <v>13017</v>
      </c>
      <c r="J18" s="9">
        <v>8306</v>
      </c>
    </row>
    <row r="19" spans="2:10" ht="12.75">
      <c r="B19" s="1"/>
      <c r="C19" t="s">
        <v>9</v>
      </c>
      <c r="G19" s="9">
        <v>0</v>
      </c>
      <c r="J19" s="9">
        <v>8</v>
      </c>
    </row>
    <row r="20" spans="2:10" ht="12.75">
      <c r="B20" s="1"/>
      <c r="C20" t="s">
        <v>10</v>
      </c>
      <c r="G20" s="9">
        <v>1872</v>
      </c>
      <c r="J20" s="9">
        <v>1448</v>
      </c>
    </row>
    <row r="21" spans="2:10" ht="12.75">
      <c r="B21" s="1"/>
      <c r="C21" t="s">
        <v>11</v>
      </c>
      <c r="G21" s="9">
        <v>10349</v>
      </c>
      <c r="J21" s="9">
        <v>10521</v>
      </c>
    </row>
    <row r="22" spans="2:10" ht="12.75">
      <c r="B22" s="1"/>
      <c r="C22" t="s">
        <v>12</v>
      </c>
      <c r="G22" s="9">
        <v>197731</v>
      </c>
      <c r="J22" s="9">
        <v>192540</v>
      </c>
    </row>
    <row r="23" spans="2:10" ht="12.75">
      <c r="B23" s="1"/>
      <c r="G23" s="8">
        <f>SUM(G17:G22)</f>
        <v>254043</v>
      </c>
      <c r="J23" s="8">
        <f>SUM(J17:J22)</f>
        <v>251022</v>
      </c>
    </row>
    <row r="24" spans="2:10" ht="12.75">
      <c r="B24" s="1"/>
      <c r="G24" s="9"/>
      <c r="J24" s="9"/>
    </row>
    <row r="25" spans="2:10" ht="12.75">
      <c r="B25" s="1"/>
      <c r="G25" s="9"/>
      <c r="J25" s="9"/>
    </row>
    <row r="26" spans="2:10" ht="12.75">
      <c r="B26" s="1" t="s">
        <v>21</v>
      </c>
      <c r="G26" s="9"/>
      <c r="J26" s="9"/>
    </row>
    <row r="27" spans="2:10" ht="12.75">
      <c r="B27" s="1"/>
      <c r="C27" t="s">
        <v>22</v>
      </c>
      <c r="G27" s="9">
        <v>43306</v>
      </c>
      <c r="J27" s="9">
        <v>53268</v>
      </c>
    </row>
    <row r="28" spans="2:10" ht="12.75">
      <c r="B28" s="1"/>
      <c r="C28" t="s">
        <v>23</v>
      </c>
      <c r="G28" s="9">
        <v>12645</v>
      </c>
      <c r="J28" s="9">
        <v>17695</v>
      </c>
    </row>
    <row r="29" spans="2:10" ht="12.75">
      <c r="B29" s="1"/>
      <c r="C29" t="s">
        <v>24</v>
      </c>
      <c r="G29" s="9">
        <v>10905</v>
      </c>
      <c r="J29" s="9">
        <v>9329</v>
      </c>
    </row>
    <row r="30" spans="2:10" ht="13.5" thickBot="1">
      <c r="B30" s="1"/>
      <c r="G30" s="10">
        <f>SUM(G27:G29)</f>
        <v>66856</v>
      </c>
      <c r="J30" s="10">
        <f>SUM(J27:J29)</f>
        <v>80292</v>
      </c>
    </row>
    <row r="31" ht="13.5" thickTop="1">
      <c r="B31" s="1"/>
    </row>
    <row r="32" spans="2:10" ht="12.75">
      <c r="B32" s="1" t="s">
        <v>25</v>
      </c>
      <c r="G32" s="4">
        <f>G23-G30</f>
        <v>187187</v>
      </c>
      <c r="J32" s="4">
        <f>J23-J30</f>
        <v>170730</v>
      </c>
    </row>
    <row r="34" spans="7:10" ht="13.5" thickBot="1">
      <c r="G34" s="11">
        <f>G14+G15+G32</f>
        <v>226251</v>
      </c>
      <c r="J34" s="11">
        <f>J14+J15+J32</f>
        <v>210396</v>
      </c>
    </row>
    <row r="35" ht="13.5" thickTop="1"/>
    <row r="36" ht="12.75">
      <c r="B36" s="12" t="s">
        <v>26</v>
      </c>
    </row>
    <row r="38" ht="12.75">
      <c r="B38" s="1" t="s">
        <v>27</v>
      </c>
    </row>
    <row r="39" spans="2:10" ht="12.75">
      <c r="B39" s="1"/>
      <c r="C39" t="s">
        <v>28</v>
      </c>
      <c r="G39" s="4">
        <v>164386</v>
      </c>
      <c r="J39" s="4">
        <v>164386</v>
      </c>
    </row>
    <row r="40" spans="2:10" ht="12.75">
      <c r="B40" s="1"/>
      <c r="C40" t="s">
        <v>29</v>
      </c>
      <c r="G40" s="4">
        <v>61865</v>
      </c>
      <c r="J40" s="4">
        <v>46010</v>
      </c>
    </row>
    <row r="41" ht="12.75">
      <c r="B41" s="1"/>
    </row>
    <row r="42" spans="2:10" ht="13.5" thickBot="1">
      <c r="B42" s="1" t="s">
        <v>30</v>
      </c>
      <c r="G42" s="11">
        <f>SUM(G39:G41)</f>
        <v>226251</v>
      </c>
      <c r="J42" s="11">
        <f>SUM(J39:J41)</f>
        <v>210396</v>
      </c>
    </row>
    <row r="43" ht="13.5" thickTop="1"/>
    <row r="45" ht="12.75">
      <c r="B45" s="1" t="s">
        <v>32</v>
      </c>
    </row>
    <row r="46" ht="12.75">
      <c r="B46" s="1" t="s">
        <v>33</v>
      </c>
    </row>
  </sheetData>
  <printOptions/>
  <pageMargins left="0.5" right="0.2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workbookViewId="0" topLeftCell="A1">
      <selection activeCell="E11" sqref="E11"/>
    </sheetView>
  </sheetViews>
  <sheetFormatPr defaultColWidth="9.140625" defaultRowHeight="12.75"/>
  <cols>
    <col min="1" max="4" width="3.7109375" style="0" customWidth="1"/>
    <col min="10" max="11" width="9.140625" style="15" customWidth="1"/>
  </cols>
  <sheetData>
    <row r="1" ht="12.75">
      <c r="A1" s="1" t="s">
        <v>0</v>
      </c>
    </row>
    <row r="2" ht="12.75">
      <c r="A2" t="s">
        <v>1</v>
      </c>
    </row>
    <row r="4" ht="12.75">
      <c r="A4" s="1" t="s">
        <v>86</v>
      </c>
    </row>
    <row r="5" ht="12.75">
      <c r="A5" t="s">
        <v>35</v>
      </c>
    </row>
    <row r="7" ht="12.75">
      <c r="J7" s="21" t="s">
        <v>128</v>
      </c>
    </row>
    <row r="8" spans="10:11" s="3" customFormat="1" ht="12.75">
      <c r="J8" s="23" t="s">
        <v>15</v>
      </c>
      <c r="K8" s="14"/>
    </row>
    <row r="9" spans="10:11" s="3" customFormat="1" ht="12.75">
      <c r="J9" s="7" t="s">
        <v>31</v>
      </c>
      <c r="K9" s="7"/>
    </row>
    <row r="11" spans="2:3" ht="12.75">
      <c r="B11" s="1" t="s">
        <v>88</v>
      </c>
      <c r="C11" s="1"/>
    </row>
    <row r="12" spans="2:3" ht="12.75">
      <c r="B12" s="20"/>
      <c r="C12" s="20"/>
    </row>
    <row r="13" spans="2:10" ht="12.75">
      <c r="B13" s="20"/>
      <c r="C13" s="20" t="s">
        <v>46</v>
      </c>
      <c r="J13" s="15">
        <v>22277</v>
      </c>
    </row>
    <row r="14" spans="2:3" ht="12.75">
      <c r="B14" s="20"/>
      <c r="C14" s="20" t="s">
        <v>89</v>
      </c>
    </row>
    <row r="15" spans="2:10" ht="12.75">
      <c r="B15" s="20"/>
      <c r="C15" s="20"/>
      <c r="D15" t="s">
        <v>90</v>
      </c>
      <c r="J15" s="15">
        <v>22</v>
      </c>
    </row>
    <row r="16" spans="2:10" ht="12.75">
      <c r="B16" s="20"/>
      <c r="C16" s="20"/>
      <c r="D16" t="s">
        <v>91</v>
      </c>
      <c r="J16" s="15">
        <v>76</v>
      </c>
    </row>
    <row r="17" spans="2:10" ht="12.75">
      <c r="B17" s="20"/>
      <c r="C17" s="20"/>
      <c r="D17" t="s">
        <v>92</v>
      </c>
      <c r="J17" s="15">
        <v>689</v>
      </c>
    </row>
    <row r="18" spans="2:10" ht="12.75">
      <c r="B18" s="20"/>
      <c r="C18" s="20"/>
      <c r="D18" t="s">
        <v>94</v>
      </c>
      <c r="J18" s="15">
        <v>9</v>
      </c>
    </row>
    <row r="19" spans="2:10" ht="12.75">
      <c r="B19" s="20"/>
      <c r="C19" s="20"/>
      <c r="D19" t="s">
        <v>93</v>
      </c>
      <c r="J19" s="15">
        <v>0</v>
      </c>
    </row>
    <row r="20" spans="2:10" ht="12.75">
      <c r="B20" s="20"/>
      <c r="C20" s="20"/>
      <c r="D20" t="s">
        <v>45</v>
      </c>
      <c r="J20" s="15">
        <v>-1471</v>
      </c>
    </row>
    <row r="21" spans="2:4" ht="12.75">
      <c r="B21" s="20"/>
      <c r="C21" s="20"/>
      <c r="D21" t="s">
        <v>95</v>
      </c>
    </row>
    <row r="22" spans="2:10" ht="12.75">
      <c r="B22" s="20"/>
      <c r="C22" s="20"/>
      <c r="E22" t="s">
        <v>96</v>
      </c>
      <c r="J22" s="15">
        <v>-7</v>
      </c>
    </row>
    <row r="23" spans="2:10" ht="12.75">
      <c r="B23" s="20"/>
      <c r="C23" s="20"/>
      <c r="D23" t="s">
        <v>127</v>
      </c>
      <c r="J23" s="15">
        <v>8</v>
      </c>
    </row>
    <row r="24" spans="2:10" ht="12.75">
      <c r="B24" s="20"/>
      <c r="C24" s="20"/>
      <c r="D24" t="s">
        <v>97</v>
      </c>
      <c r="J24" s="15">
        <v>33</v>
      </c>
    </row>
    <row r="25" spans="2:3" ht="12.75">
      <c r="B25" s="20"/>
      <c r="C25" s="20"/>
    </row>
    <row r="26" spans="2:10" ht="12.75">
      <c r="B26" s="20"/>
      <c r="C26" s="20" t="s">
        <v>98</v>
      </c>
      <c r="J26" s="53">
        <f>SUM(J13:J25)</f>
        <v>21636</v>
      </c>
    </row>
    <row r="27" spans="2:3" ht="12.75">
      <c r="B27" s="20"/>
      <c r="C27" s="20"/>
    </row>
    <row r="28" spans="2:3" ht="12.75">
      <c r="B28" s="20"/>
      <c r="C28" s="20" t="s">
        <v>99</v>
      </c>
    </row>
    <row r="29" spans="2:11" ht="12.75">
      <c r="B29" s="20"/>
      <c r="C29" s="20"/>
      <c r="D29" t="s">
        <v>7</v>
      </c>
      <c r="J29" s="15">
        <v>7125</v>
      </c>
      <c r="K29" s="26"/>
    </row>
    <row r="30" spans="2:10" ht="12.75">
      <c r="B30" s="1"/>
      <c r="C30" s="1"/>
      <c r="D30" t="s">
        <v>8</v>
      </c>
      <c r="J30" s="15">
        <v>-4711</v>
      </c>
    </row>
    <row r="31" spans="2:10" ht="12.75">
      <c r="B31" s="1"/>
      <c r="C31" s="1"/>
      <c r="D31" t="s">
        <v>22</v>
      </c>
      <c r="J31" s="15">
        <v>-9962</v>
      </c>
    </row>
    <row r="32" spans="2:10" ht="12.75">
      <c r="B32" s="1"/>
      <c r="C32" s="1"/>
      <c r="D32" t="s">
        <v>126</v>
      </c>
      <c r="J32" s="15">
        <v>8</v>
      </c>
    </row>
    <row r="33" spans="2:10" ht="12.75">
      <c r="B33" s="1"/>
      <c r="C33" s="1"/>
      <c r="D33" t="s">
        <v>100</v>
      </c>
      <c r="J33" s="15">
        <v>-5474</v>
      </c>
    </row>
    <row r="34" spans="2:3" ht="12.75">
      <c r="B34" s="1"/>
      <c r="C34" s="1"/>
    </row>
    <row r="35" spans="2:10" ht="12.75">
      <c r="B35" s="1"/>
      <c r="C35" s="20" t="s">
        <v>101</v>
      </c>
      <c r="J35" s="53">
        <f>SUM(J26:J34)</f>
        <v>8622</v>
      </c>
    </row>
    <row r="36" spans="2:10" ht="12.75">
      <c r="B36" s="1"/>
      <c r="C36" s="20" t="s">
        <v>102</v>
      </c>
      <c r="J36" s="15">
        <v>-4845</v>
      </c>
    </row>
    <row r="37" spans="2:10" ht="12.75">
      <c r="B37" s="1"/>
      <c r="C37" s="20" t="s">
        <v>103</v>
      </c>
      <c r="J37" s="15">
        <v>45</v>
      </c>
    </row>
    <row r="38" spans="2:3" ht="12.75">
      <c r="B38" s="1"/>
      <c r="C38" s="1"/>
    </row>
    <row r="39" spans="2:10" ht="12.75">
      <c r="B39" s="1"/>
      <c r="C39" s="1" t="s">
        <v>104</v>
      </c>
      <c r="J39" s="54">
        <f>SUM(J35:J38)</f>
        <v>3822</v>
      </c>
    </row>
    <row r="40" spans="2:3" ht="12.75">
      <c r="B40" s="1"/>
      <c r="C40" s="20"/>
    </row>
    <row r="41" spans="2:3" ht="12.75">
      <c r="B41" s="1" t="s">
        <v>105</v>
      </c>
      <c r="C41" s="20"/>
    </row>
    <row r="42" spans="2:10" ht="12.75">
      <c r="B42" s="1"/>
      <c r="C42" s="20" t="s">
        <v>106</v>
      </c>
      <c r="J42" s="15">
        <v>0</v>
      </c>
    </row>
    <row r="43" spans="2:10" ht="12.75">
      <c r="B43" s="1"/>
      <c r="C43" s="20" t="s">
        <v>107</v>
      </c>
      <c r="J43" s="15">
        <v>-182</v>
      </c>
    </row>
    <row r="44" spans="2:10" ht="12.75">
      <c r="B44" s="1"/>
      <c r="C44" s="20" t="s">
        <v>108</v>
      </c>
      <c r="J44" s="15">
        <v>150</v>
      </c>
    </row>
    <row r="45" spans="2:10" ht="12.75">
      <c r="B45" s="1"/>
      <c r="C45" s="20" t="s">
        <v>109</v>
      </c>
      <c r="J45" s="15">
        <v>1471</v>
      </c>
    </row>
    <row r="46" ht="12.75">
      <c r="B46" s="1"/>
    </row>
    <row r="47" spans="2:10" ht="12.75">
      <c r="B47" s="1"/>
      <c r="C47" s="1" t="s">
        <v>110</v>
      </c>
      <c r="J47" s="54">
        <f>SUM(J42:J46)</f>
        <v>1439</v>
      </c>
    </row>
    <row r="48" spans="2:3" ht="12.75">
      <c r="B48" s="1"/>
      <c r="C48" s="20"/>
    </row>
    <row r="49" spans="2:3" ht="12.75">
      <c r="B49" s="1" t="s">
        <v>111</v>
      </c>
      <c r="C49" s="20"/>
    </row>
    <row r="50" spans="2:10" ht="12.75">
      <c r="B50" s="1"/>
      <c r="C50" s="20" t="s">
        <v>112</v>
      </c>
      <c r="J50" s="15">
        <v>0</v>
      </c>
    </row>
    <row r="51" spans="2:10" ht="12.75">
      <c r="B51" s="1"/>
      <c r="C51" s="20" t="s">
        <v>114</v>
      </c>
      <c r="J51" s="15">
        <v>0</v>
      </c>
    </row>
    <row r="52" ht="12.75">
      <c r="B52" s="1"/>
    </row>
    <row r="53" spans="2:10" ht="12.75">
      <c r="B53" s="1"/>
      <c r="C53" s="1" t="s">
        <v>113</v>
      </c>
      <c r="J53" s="54">
        <f>SUM(J49:J52)</f>
        <v>0</v>
      </c>
    </row>
    <row r="54" spans="2:3" ht="12.75">
      <c r="B54" s="1"/>
      <c r="C54" s="20"/>
    </row>
    <row r="55" spans="2:10" ht="12.75">
      <c r="B55" s="1" t="s">
        <v>115</v>
      </c>
      <c r="C55" s="20"/>
      <c r="J55" s="15">
        <f>J39+J47+J53</f>
        <v>5261</v>
      </c>
    </row>
    <row r="56" spans="2:3" ht="12.75">
      <c r="B56" s="1"/>
      <c r="C56" s="20"/>
    </row>
    <row r="57" spans="2:3" ht="12.75">
      <c r="B57" s="1" t="s">
        <v>116</v>
      </c>
      <c r="C57" s="20"/>
    </row>
    <row r="58" spans="2:3" ht="12.75">
      <c r="B58" s="1"/>
      <c r="C58" s="20"/>
    </row>
    <row r="59" spans="2:10" ht="12.75">
      <c r="B59" s="1"/>
      <c r="C59" s="20" t="s">
        <v>117</v>
      </c>
      <c r="J59" s="17">
        <v>192560</v>
      </c>
    </row>
    <row r="60" spans="2:10" ht="12.75">
      <c r="B60" s="1"/>
      <c r="C60" s="20" t="s">
        <v>118</v>
      </c>
      <c r="J60" s="18"/>
    </row>
    <row r="61" spans="2:10" ht="12.75">
      <c r="B61" s="1"/>
      <c r="C61" s="1"/>
      <c r="D61" t="s">
        <v>119</v>
      </c>
      <c r="J61" s="55">
        <v>-20</v>
      </c>
    </row>
    <row r="62" spans="2:10" ht="12.75">
      <c r="B62" s="1"/>
      <c r="C62" s="1"/>
      <c r="J62" s="15">
        <f>SUM(J59:J61)</f>
        <v>192540</v>
      </c>
    </row>
    <row r="63" spans="2:3" ht="12.75">
      <c r="B63" s="1"/>
      <c r="C63" s="1"/>
    </row>
    <row r="64" spans="2:3" ht="12.75">
      <c r="B64" s="1"/>
      <c r="C64" s="20" t="s">
        <v>120</v>
      </c>
    </row>
    <row r="65" spans="2:10" ht="12.75">
      <c r="B65" s="1"/>
      <c r="C65" s="1"/>
      <c r="D65" t="s">
        <v>121</v>
      </c>
      <c r="J65" s="15">
        <v>-70</v>
      </c>
    </row>
    <row r="66" spans="2:3" ht="12.75">
      <c r="B66" s="1"/>
      <c r="C66" s="1"/>
    </row>
    <row r="67" spans="2:10" ht="13.5" thickBot="1">
      <c r="B67" s="1" t="s">
        <v>122</v>
      </c>
      <c r="C67" s="1"/>
      <c r="J67" s="19">
        <f>J55+J62+J65</f>
        <v>197731</v>
      </c>
    </row>
    <row r="68" spans="2:3" ht="13.5" thickTop="1">
      <c r="B68" s="1"/>
      <c r="C68" s="1"/>
    </row>
    <row r="69" spans="2:3" ht="12.75">
      <c r="B69" s="1" t="s">
        <v>123</v>
      </c>
      <c r="C69" s="1"/>
    </row>
    <row r="70" spans="2:10" ht="12.75">
      <c r="B70" s="1"/>
      <c r="C70" s="1" t="s">
        <v>124</v>
      </c>
      <c r="J70" s="15">
        <v>190108</v>
      </c>
    </row>
    <row r="71" spans="2:10" ht="12.75">
      <c r="B71" s="1"/>
      <c r="C71" s="1" t="s">
        <v>125</v>
      </c>
      <c r="J71" s="15">
        <v>7623</v>
      </c>
    </row>
    <row r="72" spans="2:10" ht="12.75">
      <c r="B72" s="1"/>
      <c r="C72" s="1"/>
      <c r="J72" s="24">
        <f>SUM(J70:J71)</f>
        <v>197731</v>
      </c>
    </row>
    <row r="73" spans="2:10" ht="12.75">
      <c r="B73" s="1"/>
      <c r="C73" s="1" t="s">
        <v>129</v>
      </c>
      <c r="J73" s="15">
        <v>0</v>
      </c>
    </row>
    <row r="74" spans="2:10" ht="13.5" thickBot="1">
      <c r="B74" s="1"/>
      <c r="C74" s="1"/>
      <c r="J74" s="19">
        <f>SUM(J72:J73)</f>
        <v>197731</v>
      </c>
    </row>
    <row r="75" spans="2:3" ht="13.5" thickTop="1">
      <c r="B75" s="1"/>
      <c r="C75" s="1"/>
    </row>
    <row r="76" spans="2:3" ht="12.75">
      <c r="B76" s="1" t="s">
        <v>87</v>
      </c>
      <c r="C76" s="1"/>
    </row>
    <row r="77" spans="2:3" ht="12.75">
      <c r="B77" s="1" t="s">
        <v>33</v>
      </c>
      <c r="C77" s="1"/>
    </row>
  </sheetData>
  <printOptions/>
  <pageMargins left="0.5" right="0.25" top="0.5" bottom="0.5" header="0.5" footer="0.5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I7" sqref="I7"/>
    </sheetView>
  </sheetViews>
  <sheetFormatPr defaultColWidth="9.140625" defaultRowHeight="12.75"/>
  <cols>
    <col min="1" max="2" width="3.7109375" style="0" customWidth="1"/>
    <col min="6" max="6" width="10.7109375" style="0" customWidth="1"/>
    <col min="7" max="7" width="3.7109375" style="15" customWidth="1"/>
    <col min="8" max="8" width="10.7109375" style="15" customWidth="1"/>
    <col min="9" max="9" width="12.7109375" style="15" customWidth="1"/>
    <col min="10" max="10" width="10.7109375" style="15" customWidth="1"/>
    <col min="11" max="11" width="3.7109375" style="0" customWidth="1"/>
    <col min="12" max="12" width="10.7109375" style="0" customWidth="1"/>
    <col min="13" max="13" width="3.7109375" style="0" customWidth="1"/>
    <col min="14" max="14" width="10.7109375" style="0" customWidth="1"/>
  </cols>
  <sheetData>
    <row r="1" ht="12.75">
      <c r="A1" s="1" t="s">
        <v>0</v>
      </c>
    </row>
    <row r="2" ht="12.75">
      <c r="A2" t="s">
        <v>1</v>
      </c>
    </row>
    <row r="4" ht="12.75">
      <c r="A4" s="1" t="s">
        <v>62</v>
      </c>
    </row>
    <row r="5" ht="12.75">
      <c r="A5" t="s">
        <v>35</v>
      </c>
    </row>
    <row r="8" ht="12.75">
      <c r="I8" s="28" t="s">
        <v>75</v>
      </c>
    </row>
    <row r="9" spans="7:13" ht="12.75">
      <c r="G9" s="16"/>
      <c r="H9" s="21"/>
      <c r="K9" s="16"/>
      <c r="L9" s="21"/>
      <c r="M9" s="15"/>
    </row>
    <row r="10" spans="6:14" s="2" customFormat="1" ht="12.75">
      <c r="F10" s="32" t="s">
        <v>64</v>
      </c>
      <c r="G10" s="51"/>
      <c r="H10" s="51" t="s">
        <v>64</v>
      </c>
      <c r="I10" s="51" t="s">
        <v>65</v>
      </c>
      <c r="J10" s="51" t="s">
        <v>69</v>
      </c>
      <c r="K10" s="51"/>
      <c r="L10" s="51" t="s">
        <v>72</v>
      </c>
      <c r="M10" s="51"/>
      <c r="N10" s="32" t="s">
        <v>74</v>
      </c>
    </row>
    <row r="11" spans="6:14" s="2" customFormat="1" ht="12.75">
      <c r="F11" s="32" t="s">
        <v>65</v>
      </c>
      <c r="G11" s="51"/>
      <c r="H11" s="51" t="s">
        <v>66</v>
      </c>
      <c r="I11" s="51" t="s">
        <v>67</v>
      </c>
      <c r="J11" s="51" t="s">
        <v>70</v>
      </c>
      <c r="K11" s="51"/>
      <c r="L11" s="51" t="s">
        <v>73</v>
      </c>
      <c r="M11" s="51"/>
      <c r="N11" s="32"/>
    </row>
    <row r="12" spans="6:14" s="2" customFormat="1" ht="12.75">
      <c r="F12" s="32"/>
      <c r="G12" s="31"/>
      <c r="H12" s="52"/>
      <c r="I12" s="51" t="s">
        <v>68</v>
      </c>
      <c r="J12" s="51" t="s">
        <v>71</v>
      </c>
      <c r="K12" s="31"/>
      <c r="L12" s="52"/>
      <c r="M12" s="51"/>
      <c r="N12" s="32"/>
    </row>
    <row r="13" spans="6:14" s="3" customFormat="1" ht="12.75">
      <c r="F13" s="33" t="s">
        <v>31</v>
      </c>
      <c r="G13" s="30"/>
      <c r="H13" s="33" t="s">
        <v>31</v>
      </c>
      <c r="I13" s="33" t="s">
        <v>31</v>
      </c>
      <c r="J13" s="33" t="s">
        <v>31</v>
      </c>
      <c r="K13" s="30"/>
      <c r="L13" s="33" t="s">
        <v>31</v>
      </c>
      <c r="M13" s="31"/>
      <c r="N13" s="33" t="s">
        <v>31</v>
      </c>
    </row>
    <row r="14" spans="6:14" s="3" customFormat="1" ht="12.75">
      <c r="F14" s="35"/>
      <c r="G14" s="35"/>
      <c r="H14" s="34"/>
      <c r="I14" s="31"/>
      <c r="J14" s="31"/>
      <c r="K14" s="35"/>
      <c r="L14" s="34"/>
      <c r="M14" s="31"/>
      <c r="N14" s="35"/>
    </row>
    <row r="15" spans="2:14" s="3" customFormat="1" ht="12.75">
      <c r="B15" s="29" t="s">
        <v>76</v>
      </c>
      <c r="F15" s="31">
        <v>164386</v>
      </c>
      <c r="G15" s="31"/>
      <c r="H15" s="34">
        <v>685</v>
      </c>
      <c r="I15" s="31">
        <v>1365</v>
      </c>
      <c r="J15" s="31">
        <v>-12</v>
      </c>
      <c r="K15" s="31"/>
      <c r="L15" s="34">
        <v>43972</v>
      </c>
      <c r="M15" s="31"/>
      <c r="N15" s="31">
        <f>SUM(F15:M15)</f>
        <v>210396</v>
      </c>
    </row>
    <row r="16" spans="6:14" s="3" customFormat="1" ht="12.75">
      <c r="F16" s="31"/>
      <c r="G16" s="31"/>
      <c r="H16" s="34"/>
      <c r="I16" s="31"/>
      <c r="J16" s="31"/>
      <c r="K16" s="31"/>
      <c r="L16" s="34"/>
      <c r="M16" s="31"/>
      <c r="N16" s="31"/>
    </row>
    <row r="17" spans="3:14" ht="12.75">
      <c r="C17" t="s">
        <v>77</v>
      </c>
      <c r="F17" s="36"/>
      <c r="G17" s="37"/>
      <c r="H17" s="38"/>
      <c r="I17" s="37"/>
      <c r="J17" s="37"/>
      <c r="K17" s="37"/>
      <c r="L17" s="38"/>
      <c r="M17" s="37"/>
      <c r="N17" s="39"/>
    </row>
    <row r="18" spans="3:14" ht="12.75">
      <c r="C18" t="s">
        <v>78</v>
      </c>
      <c r="F18" s="40"/>
      <c r="G18" s="41"/>
      <c r="H18" s="42"/>
      <c r="I18" s="41"/>
      <c r="J18" s="41"/>
      <c r="K18" s="41"/>
      <c r="L18" s="42"/>
      <c r="M18" s="41"/>
      <c r="N18" s="43"/>
    </row>
    <row r="19" spans="3:14" ht="12.75">
      <c r="C19" t="s">
        <v>79</v>
      </c>
      <c r="F19" s="40"/>
      <c r="G19" s="41"/>
      <c r="H19" s="42"/>
      <c r="I19" s="41"/>
      <c r="J19" s="41"/>
      <c r="K19" s="41"/>
      <c r="L19" s="42"/>
      <c r="M19" s="41"/>
      <c r="N19" s="43"/>
    </row>
    <row r="20" spans="3:14" ht="12.75">
      <c r="C20" t="s">
        <v>80</v>
      </c>
      <c r="F20" s="40">
        <v>0</v>
      </c>
      <c r="G20" s="41"/>
      <c r="H20" s="42">
        <v>0</v>
      </c>
      <c r="I20" s="41">
        <v>0</v>
      </c>
      <c r="J20" s="41">
        <v>-40</v>
      </c>
      <c r="K20" s="41"/>
      <c r="L20" s="42">
        <v>0</v>
      </c>
      <c r="M20" s="41"/>
      <c r="N20" s="43">
        <f>SUM(F20:M20)</f>
        <v>-40</v>
      </c>
    </row>
    <row r="21" spans="6:14" ht="12.75">
      <c r="F21" s="44"/>
      <c r="G21" s="45"/>
      <c r="H21" s="46"/>
      <c r="I21" s="45"/>
      <c r="J21" s="45"/>
      <c r="K21" s="45"/>
      <c r="L21" s="46"/>
      <c r="M21" s="45"/>
      <c r="N21" s="47"/>
    </row>
    <row r="22" spans="3:14" ht="12.75">
      <c r="C22" t="s">
        <v>84</v>
      </c>
      <c r="F22" s="35"/>
      <c r="G22" s="35"/>
      <c r="H22" s="34"/>
      <c r="I22" s="31"/>
      <c r="J22" s="31"/>
      <c r="K22" s="35"/>
      <c r="L22" s="34"/>
      <c r="M22" s="31"/>
      <c r="N22" s="35"/>
    </row>
    <row r="23" spans="3:14" ht="12.75">
      <c r="C23" t="s">
        <v>85</v>
      </c>
      <c r="F23" s="50">
        <f>SUM(F17:F21)</f>
        <v>0</v>
      </c>
      <c r="G23" s="35"/>
      <c r="H23" s="50">
        <f>SUM(H17:H21)</f>
        <v>0</v>
      </c>
      <c r="I23" s="50">
        <f>SUM(I17:I21)</f>
        <v>0</v>
      </c>
      <c r="J23" s="50">
        <f>SUM(J17:J21)</f>
        <v>-40</v>
      </c>
      <c r="K23" s="35"/>
      <c r="L23" s="50">
        <f>SUM(L17:L21)</f>
        <v>0</v>
      </c>
      <c r="M23" s="31"/>
      <c r="N23" s="31">
        <f>SUM(F23:M23)</f>
        <v>-40</v>
      </c>
    </row>
    <row r="24" spans="6:14" ht="12.75">
      <c r="F24" s="35"/>
      <c r="G24" s="35"/>
      <c r="H24" s="34"/>
      <c r="I24" s="31"/>
      <c r="J24" s="31"/>
      <c r="K24" s="35"/>
      <c r="L24" s="34"/>
      <c r="M24" s="31"/>
      <c r="N24" s="35"/>
    </row>
    <row r="25" spans="3:14" ht="12.75">
      <c r="C25" t="s">
        <v>81</v>
      </c>
      <c r="F25" s="50">
        <f>SUM(F19:F23)</f>
        <v>0</v>
      </c>
      <c r="G25" s="35"/>
      <c r="H25" s="34">
        <v>0</v>
      </c>
      <c r="I25" s="31">
        <v>0</v>
      </c>
      <c r="J25" s="31">
        <v>0</v>
      </c>
      <c r="K25" s="35"/>
      <c r="L25" s="34">
        <v>15895</v>
      </c>
      <c r="M25" s="31"/>
      <c r="N25" s="31">
        <f>SUM(F25:M25)</f>
        <v>15895</v>
      </c>
    </row>
    <row r="26" spans="6:14" ht="12.75">
      <c r="F26" s="35"/>
      <c r="G26" s="35"/>
      <c r="H26" s="34"/>
      <c r="I26" s="31"/>
      <c r="J26" s="31"/>
      <c r="K26" s="35"/>
      <c r="L26" s="34"/>
      <c r="M26" s="31"/>
      <c r="N26" s="35"/>
    </row>
    <row r="27" spans="3:14" ht="12.75">
      <c r="C27" t="s">
        <v>82</v>
      </c>
      <c r="F27" s="50">
        <f>SUM(F21:F25)</f>
        <v>0</v>
      </c>
      <c r="G27" s="35"/>
      <c r="H27" s="34">
        <v>0</v>
      </c>
      <c r="I27" s="31">
        <v>0</v>
      </c>
      <c r="J27" s="31">
        <v>0</v>
      </c>
      <c r="K27" s="35"/>
      <c r="L27" s="34">
        <v>0</v>
      </c>
      <c r="M27" s="31"/>
      <c r="N27" s="31">
        <f>SUM(F27:M27)</f>
        <v>0</v>
      </c>
    </row>
    <row r="28" spans="6:14" ht="12.75">
      <c r="F28" s="35"/>
      <c r="G28" s="35"/>
      <c r="H28" s="34"/>
      <c r="I28" s="31"/>
      <c r="J28" s="31"/>
      <c r="K28" s="35"/>
      <c r="L28" s="34"/>
      <c r="M28" s="31"/>
      <c r="N28" s="35"/>
    </row>
    <row r="29" spans="2:14" ht="13.5" thickBot="1">
      <c r="B29" s="29" t="s">
        <v>83</v>
      </c>
      <c r="F29" s="49">
        <f>F15+F23+F25+F27</f>
        <v>164386</v>
      </c>
      <c r="G29" s="48"/>
      <c r="H29" s="49">
        <f>H15+H23+H25+H27</f>
        <v>685</v>
      </c>
      <c r="I29" s="49">
        <f>I15+I23+I25+I27</f>
        <v>1365</v>
      </c>
      <c r="J29" s="49">
        <f>J15+J23+J25+J27</f>
        <v>-52</v>
      </c>
      <c r="K29" s="48"/>
      <c r="L29" s="49">
        <f>L15+L23+L25+L27</f>
        <v>59867</v>
      </c>
      <c r="M29" s="31"/>
      <c r="N29" s="49">
        <f>N15+N23+N25+N27</f>
        <v>226251</v>
      </c>
    </row>
    <row r="30" spans="7:13" ht="13.5" thickTop="1">
      <c r="G30" s="3"/>
      <c r="H30" s="13"/>
      <c r="I30" s="22"/>
      <c r="J30" s="14"/>
      <c r="K30" s="3"/>
      <c r="L30" s="13"/>
      <c r="M30" s="22"/>
    </row>
    <row r="31" spans="7:13" ht="12.75">
      <c r="G31" s="3"/>
      <c r="H31" s="13"/>
      <c r="I31" s="22"/>
      <c r="J31" s="14"/>
      <c r="K31" s="3"/>
      <c r="L31" s="13"/>
      <c r="M31" s="22"/>
    </row>
    <row r="33" ht="12.75">
      <c r="B33" s="1" t="s">
        <v>63</v>
      </c>
    </row>
    <row r="34" ht="12.75">
      <c r="B34" s="1" t="s">
        <v>33</v>
      </c>
    </row>
  </sheetData>
  <printOptions/>
  <pageMargins left="0.5" right="0.2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Amway (Malaysia)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Amway (Malaysia) Sdn Bhd</dc:creator>
  <cp:keywords/>
  <dc:description/>
  <cp:lastModifiedBy>M &amp; C Services Sdn Bhd</cp:lastModifiedBy>
  <cp:lastPrinted>2003-01-16T12:38:56Z</cp:lastPrinted>
  <dcterms:created xsi:type="dcterms:W3CDTF">2003-01-16T04:44:42Z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